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6" i="1" l="1"/>
  <c r="I46" i="1"/>
  <c r="J46" i="1"/>
  <c r="K46" i="1"/>
  <c r="L46" i="1"/>
  <c r="M46" i="1"/>
  <c r="N46" i="1"/>
  <c r="O46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E3" i="1"/>
  <c r="E46" i="1" s="1"/>
  <c r="F3" i="1"/>
  <c r="F46" i="1" s="1"/>
  <c r="G3" i="1"/>
  <c r="G46" i="1" s="1"/>
  <c r="D3" i="1"/>
  <c r="D46" i="1" s="1"/>
  <c r="C41" i="1" l="1"/>
  <c r="C42" i="1"/>
  <c r="C43" i="1"/>
  <c r="C39" i="1" l="1"/>
  <c r="C40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4" i="1"/>
  <c r="C45" i="1"/>
  <c r="C3" i="1"/>
  <c r="C46" i="1" l="1"/>
</calcChain>
</file>

<file path=xl/sharedStrings.xml><?xml version="1.0" encoding="utf-8"?>
<sst xmlns="http://schemas.openxmlformats.org/spreadsheetml/2006/main" count="105" uniqueCount="97">
  <si>
    <t>DRG</t>
  </si>
  <si>
    <t>CRONICI</t>
  </si>
  <si>
    <t>PALEATII</t>
  </si>
  <si>
    <t>SP ZI</t>
  </si>
  <si>
    <t>IS01</t>
  </si>
  <si>
    <t>Spitalul Clinic Jud.de Urgenta "Sf.Spiridon"</t>
  </si>
  <si>
    <t>IS02</t>
  </si>
  <si>
    <t xml:space="preserve">Spitalul Clinic de Urgenta pt.Copii "Sf.Maria" </t>
  </si>
  <si>
    <t>IS03</t>
  </si>
  <si>
    <t>Institutul de Boli Cardiovasculare "Prof.Dr.George I.M.Georgescu" Iasi</t>
  </si>
  <si>
    <t>IS04</t>
  </si>
  <si>
    <t xml:space="preserve">Spitalul Clinic "Dr.C.I.Parhon" </t>
  </si>
  <si>
    <t>IS05</t>
  </si>
  <si>
    <t xml:space="preserve">Spitalul Clinic Obst. Ginec."Cuza Voda" </t>
  </si>
  <si>
    <t>IS06</t>
  </si>
  <si>
    <t xml:space="preserve">Spitalul Clinic Obst. Ginec."Elena Doamna" </t>
  </si>
  <si>
    <t>IS07</t>
  </si>
  <si>
    <t>Spitalul Clinic de Pneumoftiziologie</t>
  </si>
  <si>
    <t>IS08</t>
  </si>
  <si>
    <t>Institutul de Psihiatrie "Socola"</t>
  </si>
  <si>
    <t>IS09</t>
  </si>
  <si>
    <t>Spitalul Clinic de Boli Infect. "Sf.Parascheva"</t>
  </si>
  <si>
    <t>IS11</t>
  </si>
  <si>
    <t>Spitalul Clinic de Urgenta "Prof.Dr.Nicolae Oblu"</t>
  </si>
  <si>
    <t>IS12</t>
  </si>
  <si>
    <t xml:space="preserve">Spitalul Clinic de Recuperare </t>
  </si>
  <si>
    <t>IS13</t>
  </si>
  <si>
    <t>Spitalul Orasenesc Harlau</t>
  </si>
  <si>
    <t>IS14</t>
  </si>
  <si>
    <t xml:space="preserve">Spitalul Municipal Pascani </t>
  </si>
  <si>
    <t>IS15</t>
  </si>
  <si>
    <t>Spital Tg. Frumos</t>
  </si>
  <si>
    <t>IS21</t>
  </si>
  <si>
    <t>Spital de Psihiatrie si pt.Masuri de Siguranta Padureni Grajduri</t>
  </si>
  <si>
    <t>IS28</t>
  </si>
  <si>
    <t>Spital Providenta</t>
  </si>
  <si>
    <t>IS29</t>
  </si>
  <si>
    <t>Vital Medical Center Memory</t>
  </si>
  <si>
    <t>IS30</t>
  </si>
  <si>
    <t>Arcadia Hospital</t>
  </si>
  <si>
    <t>IS31</t>
  </si>
  <si>
    <t>Arcadia Cardio</t>
  </si>
  <si>
    <t>IS32</t>
  </si>
  <si>
    <t>Euroclinic</t>
  </si>
  <si>
    <t>IS33</t>
  </si>
  <si>
    <t>Cardiomed - SP.ZI</t>
  </si>
  <si>
    <t>IS34</t>
  </si>
  <si>
    <t>Consultmed - SP.ZI</t>
  </si>
  <si>
    <t>IS36</t>
  </si>
  <si>
    <t>Institutul Regional de Oncologie</t>
  </si>
  <si>
    <t>IS37</t>
  </si>
  <si>
    <t>Pro Life Clinics SRL - SP.ZI</t>
  </si>
  <si>
    <t>IS39</t>
  </si>
  <si>
    <t>TransmedExpert - SP.ZI</t>
  </si>
  <si>
    <t>IS40</t>
  </si>
  <si>
    <t>Sanoptic - SP.ZI</t>
  </si>
  <si>
    <t>IS41</t>
  </si>
  <si>
    <t>Centrul medical Micu Vasile</t>
  </si>
  <si>
    <t>IS43</t>
  </si>
  <si>
    <t>Clinica de Chirurgie Esculap (ELYTIS HOSPITAL HOPE)</t>
  </si>
  <si>
    <t>IS44</t>
  </si>
  <si>
    <t>SC MedLife SA - SP.ZI</t>
  </si>
  <si>
    <t>IS45</t>
  </si>
  <si>
    <t>Centrul medical Sf. Nicolae - SP.ZI</t>
  </si>
  <si>
    <t>IS46</t>
  </si>
  <si>
    <t>Bella Praxis - SP.ZI</t>
  </si>
  <si>
    <t>IS47</t>
  </si>
  <si>
    <t>Roderma SRL - SP.ZI</t>
  </si>
  <si>
    <t>IS48</t>
  </si>
  <si>
    <t>MNT Healthcare Europe SRL  - SP.ZI</t>
  </si>
  <si>
    <t>IS49</t>
  </si>
  <si>
    <t>Hygeia Clinic SRL</t>
  </si>
  <si>
    <t>IS50</t>
  </si>
  <si>
    <t>Arcadia Recuperare</t>
  </si>
  <si>
    <t>IS51</t>
  </si>
  <si>
    <t>Red Hospital - Sf. Sava SRL</t>
  </si>
  <si>
    <t>T06</t>
  </si>
  <si>
    <t>Spitalul CFR Iasi</t>
  </si>
  <si>
    <t>T14</t>
  </si>
  <si>
    <t>Spitalul CFR Pascani</t>
  </si>
  <si>
    <t>TOTAL UNITATI SANITARE</t>
  </si>
  <si>
    <t>UNITATE SANITARA</t>
  </si>
  <si>
    <t>COD</t>
  </si>
  <si>
    <t>IS52</t>
  </si>
  <si>
    <t>CARDIO-PRAXIS</t>
  </si>
  <si>
    <t>IS53</t>
  </si>
  <si>
    <t>MEDEUROPA</t>
  </si>
  <si>
    <t>TOTAL DECONT Noiembrie 2024 din care:</t>
  </si>
  <si>
    <t>IS54</t>
  </si>
  <si>
    <t>Asociatia Glasul Vietii</t>
  </si>
  <si>
    <t>IS55</t>
  </si>
  <si>
    <t>Nobez Medical SRL</t>
  </si>
  <si>
    <t>IS56</t>
  </si>
  <si>
    <t>Fertygin SRL</t>
  </si>
  <si>
    <t>PNCC</t>
  </si>
  <si>
    <t>SERVICII</t>
  </si>
  <si>
    <t>SERVICII + PNCC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</si>
</sst>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0" fontId="1" fillId="0" borderId="0" xfId="0" applyFont="1"/>
    <xf numFmtId="4" fontId="0" fillId="0" borderId="0" xfId="0" applyNumberFormat="1"/>
    <xf numFmtId="4" fontId="0" fillId="0" borderId="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1" fillId="0" borderId="5" xfId="0" applyNumberFormat="1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4" fontId="0" fillId="0" borderId="5" xfId="0" applyNumberFormat="1" applyBorder="1"/>
    <xf numFmtId="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D46" sqref="D46:G46"/>
    </sheetView>
  </sheetViews>
  <sheetFormatPr defaultRowHeight="15" outlineLevelCol="1" x14ac:dyDescent="0.25"/>
  <cols>
    <col min="2" max="2" width="45.5703125" customWidth="1"/>
    <col min="3" max="7" width="17" customWidth="1"/>
    <col min="8" max="15" width="13" hidden="1" customWidth="1" outlineLevel="1"/>
    <col min="16" max="16" width="9.140625" collapsed="1"/>
  </cols>
  <sheetData>
    <row r="1" spans="1:15" x14ac:dyDescent="0.25">
      <c r="A1" s="7"/>
      <c r="B1" s="8"/>
      <c r="C1" s="9" t="s">
        <v>96</v>
      </c>
      <c r="D1" s="9"/>
      <c r="E1" s="9"/>
      <c r="F1" s="9"/>
      <c r="G1" s="9"/>
      <c r="H1" s="9" t="s">
        <v>95</v>
      </c>
      <c r="I1" s="9"/>
      <c r="J1" s="9"/>
      <c r="K1" s="9"/>
      <c r="L1" s="9" t="s">
        <v>94</v>
      </c>
      <c r="M1" s="9"/>
      <c r="N1" s="9"/>
      <c r="O1" s="10"/>
    </row>
    <row r="2" spans="1:15" s="4" customFormat="1" ht="48.75" customHeight="1" x14ac:dyDescent="0.25">
      <c r="A2" s="11" t="s">
        <v>82</v>
      </c>
      <c r="B2" s="12" t="s">
        <v>81</v>
      </c>
      <c r="C2" s="13" t="s">
        <v>87</v>
      </c>
      <c r="D2" s="13" t="s">
        <v>0</v>
      </c>
      <c r="E2" s="13" t="s">
        <v>1</v>
      </c>
      <c r="F2" s="13" t="s">
        <v>2</v>
      </c>
      <c r="G2" s="13" t="s">
        <v>3</v>
      </c>
      <c r="H2" s="13" t="s">
        <v>0</v>
      </c>
      <c r="I2" s="13" t="s">
        <v>1</v>
      </c>
      <c r="J2" s="13" t="s">
        <v>2</v>
      </c>
      <c r="K2" s="13" t="s">
        <v>3</v>
      </c>
      <c r="L2" s="13" t="s">
        <v>0</v>
      </c>
      <c r="M2" s="13" t="s">
        <v>1</v>
      </c>
      <c r="N2" s="13" t="s">
        <v>2</v>
      </c>
      <c r="O2" s="14" t="s">
        <v>3</v>
      </c>
    </row>
    <row r="3" spans="1:15" x14ac:dyDescent="0.25">
      <c r="A3" s="15" t="s">
        <v>4</v>
      </c>
      <c r="B3" s="1" t="s">
        <v>5</v>
      </c>
      <c r="C3" s="1">
        <f>D3+E3+F3+G3</f>
        <v>17875914.949999999</v>
      </c>
      <c r="D3" s="1">
        <f>H3+L3</f>
        <v>15072190.949999999</v>
      </c>
      <c r="E3" s="1">
        <f t="shared" ref="E3:G3" si="0">I3+M3</f>
        <v>0</v>
      </c>
      <c r="F3" s="1">
        <f t="shared" si="0"/>
        <v>0</v>
      </c>
      <c r="G3" s="1">
        <f t="shared" si="0"/>
        <v>2803724</v>
      </c>
      <c r="H3" s="1">
        <v>15072190.949999999</v>
      </c>
      <c r="I3" s="1">
        <v>0</v>
      </c>
      <c r="J3" s="1">
        <v>0</v>
      </c>
      <c r="K3" s="1">
        <v>2803724</v>
      </c>
      <c r="L3" s="1"/>
      <c r="M3" s="1"/>
      <c r="N3" s="1"/>
      <c r="O3" s="2"/>
    </row>
    <row r="4" spans="1:15" x14ac:dyDescent="0.25">
      <c r="A4" s="15" t="s">
        <v>6</v>
      </c>
      <c r="B4" s="1" t="s">
        <v>7</v>
      </c>
      <c r="C4" s="1">
        <f>D4+E4+F4+G4</f>
        <v>8577993.129999999</v>
      </c>
      <c r="D4" s="1">
        <f t="shared" ref="D4:D46" si="1">H4+L4</f>
        <v>7592631.4800000004</v>
      </c>
      <c r="E4" s="1">
        <f t="shared" ref="E4:E46" si="2">I4+M4</f>
        <v>98921.05</v>
      </c>
      <c r="F4" s="1">
        <f t="shared" ref="F4:F46" si="3">J4+N4</f>
        <v>87385.599999999991</v>
      </c>
      <c r="G4" s="1">
        <f t="shared" ref="G4:G46" si="4">K4+O4</f>
        <v>799055</v>
      </c>
      <c r="H4" s="1">
        <v>7592631.4800000004</v>
      </c>
      <c r="I4" s="1">
        <v>98921.05</v>
      </c>
      <c r="J4" s="1">
        <v>87385.599999999991</v>
      </c>
      <c r="K4" s="1">
        <v>799055</v>
      </c>
      <c r="L4" s="1"/>
      <c r="M4" s="1"/>
      <c r="N4" s="1"/>
      <c r="O4" s="2"/>
    </row>
    <row r="5" spans="1:15" x14ac:dyDescent="0.25">
      <c r="A5" s="15" t="s">
        <v>8</v>
      </c>
      <c r="B5" s="1" t="s">
        <v>9</v>
      </c>
      <c r="C5" s="1">
        <f>D5+E5+F5+G5</f>
        <v>3580669.98</v>
      </c>
      <c r="D5" s="1">
        <f t="shared" si="1"/>
        <v>2776382.98</v>
      </c>
      <c r="E5" s="1">
        <f t="shared" si="2"/>
        <v>0</v>
      </c>
      <c r="F5" s="1">
        <f t="shared" si="3"/>
        <v>0</v>
      </c>
      <c r="G5" s="1">
        <f t="shared" si="4"/>
        <v>804287</v>
      </c>
      <c r="H5" s="1">
        <v>2776382.98</v>
      </c>
      <c r="I5" s="1">
        <v>0</v>
      </c>
      <c r="J5" s="1">
        <v>0</v>
      </c>
      <c r="K5" s="1">
        <v>804287</v>
      </c>
      <c r="L5" s="1"/>
      <c r="M5" s="1"/>
      <c r="N5" s="1"/>
      <c r="O5" s="2"/>
    </row>
    <row r="6" spans="1:15" x14ac:dyDescent="0.25">
      <c r="A6" s="15" t="s">
        <v>10</v>
      </c>
      <c r="B6" s="1" t="s">
        <v>11</v>
      </c>
      <c r="C6" s="1">
        <f>D6+E6+F6+G6</f>
        <v>3450187.3499999996</v>
      </c>
      <c r="D6" s="1">
        <f t="shared" si="1"/>
        <v>2302391.84</v>
      </c>
      <c r="E6" s="1">
        <f t="shared" si="2"/>
        <v>68027.509999999995</v>
      </c>
      <c r="F6" s="1">
        <f t="shared" si="3"/>
        <v>0</v>
      </c>
      <c r="G6" s="1">
        <f t="shared" si="4"/>
        <v>1079768</v>
      </c>
      <c r="H6" s="1">
        <v>2302391.84</v>
      </c>
      <c r="I6" s="1">
        <v>68027.509999999995</v>
      </c>
      <c r="J6" s="1">
        <v>0</v>
      </c>
      <c r="K6" s="1">
        <v>1072152</v>
      </c>
      <c r="L6" s="1"/>
      <c r="M6" s="1"/>
      <c r="N6" s="1"/>
      <c r="O6" s="2">
        <v>7616</v>
      </c>
    </row>
    <row r="7" spans="1:15" x14ac:dyDescent="0.25">
      <c r="A7" s="15" t="s">
        <v>12</v>
      </c>
      <c r="B7" s="1" t="s">
        <v>13</v>
      </c>
      <c r="C7" s="1">
        <f>D7+E7+F7+G7</f>
        <v>4548711.9800000004</v>
      </c>
      <c r="D7" s="1">
        <f t="shared" si="1"/>
        <v>2745154.3800000004</v>
      </c>
      <c r="E7" s="1">
        <f t="shared" si="2"/>
        <v>1433978.6</v>
      </c>
      <c r="F7" s="1">
        <f t="shared" si="3"/>
        <v>0</v>
      </c>
      <c r="G7" s="1">
        <f t="shared" si="4"/>
        <v>369579</v>
      </c>
      <c r="H7" s="1">
        <v>2736778.93</v>
      </c>
      <c r="I7" s="1">
        <v>1433978.6</v>
      </c>
      <c r="J7" s="1">
        <v>0</v>
      </c>
      <c r="K7" s="1">
        <v>369196</v>
      </c>
      <c r="L7" s="1">
        <v>8375.4500000000007</v>
      </c>
      <c r="M7" s="1"/>
      <c r="N7" s="1"/>
      <c r="O7" s="2">
        <v>383</v>
      </c>
    </row>
    <row r="8" spans="1:15" x14ac:dyDescent="0.25">
      <c r="A8" s="15" t="s">
        <v>14</v>
      </c>
      <c r="B8" s="1" t="s">
        <v>15</v>
      </c>
      <c r="C8" s="1">
        <f>D8+E8+F8+G8</f>
        <v>1009191.49</v>
      </c>
      <c r="D8" s="1">
        <f t="shared" si="1"/>
        <v>744368.01</v>
      </c>
      <c r="E8" s="1">
        <f t="shared" si="2"/>
        <v>45159.48</v>
      </c>
      <c r="F8" s="1">
        <f t="shared" si="3"/>
        <v>0</v>
      </c>
      <c r="G8" s="1">
        <f t="shared" si="4"/>
        <v>219664</v>
      </c>
      <c r="H8" s="1">
        <v>744368.01</v>
      </c>
      <c r="I8" s="1">
        <v>45159.48</v>
      </c>
      <c r="J8" s="1">
        <v>0</v>
      </c>
      <c r="K8" s="1">
        <v>219664</v>
      </c>
      <c r="L8" s="1"/>
      <c r="M8" s="1"/>
      <c r="N8" s="1"/>
      <c r="O8" s="2"/>
    </row>
    <row r="9" spans="1:15" x14ac:dyDescent="0.25">
      <c r="A9" s="15" t="s">
        <v>16</v>
      </c>
      <c r="B9" s="1" t="s">
        <v>17</v>
      </c>
      <c r="C9" s="1">
        <f>D9+E9+F9+G9</f>
        <v>3613353.45</v>
      </c>
      <c r="D9" s="1">
        <f t="shared" si="1"/>
        <v>2206091.73</v>
      </c>
      <c r="E9" s="1">
        <f t="shared" si="2"/>
        <v>636344.72</v>
      </c>
      <c r="F9" s="1">
        <f t="shared" si="3"/>
        <v>0</v>
      </c>
      <c r="G9" s="1">
        <f t="shared" si="4"/>
        <v>770917</v>
      </c>
      <c r="H9" s="1">
        <v>2206091.73</v>
      </c>
      <c r="I9" s="1">
        <v>636344.72</v>
      </c>
      <c r="J9" s="1">
        <v>0</v>
      </c>
      <c r="K9" s="1">
        <v>770917</v>
      </c>
      <c r="L9" s="1"/>
      <c r="M9" s="1"/>
      <c r="N9" s="1"/>
      <c r="O9" s="2"/>
    </row>
    <row r="10" spans="1:15" x14ac:dyDescent="0.25">
      <c r="A10" s="15" t="s">
        <v>18</v>
      </c>
      <c r="B10" s="1" t="s">
        <v>19</v>
      </c>
      <c r="C10" s="1">
        <f>D10+E10+F10+G10</f>
        <v>4415360.29</v>
      </c>
      <c r="D10" s="1">
        <f t="shared" si="1"/>
        <v>2301134.81</v>
      </c>
      <c r="E10" s="1">
        <f t="shared" si="2"/>
        <v>1078306.08</v>
      </c>
      <c r="F10" s="1">
        <f t="shared" si="3"/>
        <v>895702.39999999991</v>
      </c>
      <c r="G10" s="1">
        <f t="shared" si="4"/>
        <v>140217</v>
      </c>
      <c r="H10" s="1">
        <v>2301134.81</v>
      </c>
      <c r="I10" s="1">
        <v>1078306.08</v>
      </c>
      <c r="J10" s="1">
        <v>895702.39999999991</v>
      </c>
      <c r="K10" s="1">
        <v>140217</v>
      </c>
      <c r="L10" s="1"/>
      <c r="M10" s="1"/>
      <c r="N10" s="1"/>
      <c r="O10" s="2"/>
    </row>
    <row r="11" spans="1:15" x14ac:dyDescent="0.25">
      <c r="A11" s="15" t="s">
        <v>20</v>
      </c>
      <c r="B11" s="1" t="s">
        <v>21</v>
      </c>
      <c r="C11" s="1">
        <f>D11+E11+F11+G11</f>
        <v>2904383.56</v>
      </c>
      <c r="D11" s="1">
        <f t="shared" si="1"/>
        <v>2455148.56</v>
      </c>
      <c r="E11" s="1">
        <f t="shared" si="2"/>
        <v>0</v>
      </c>
      <c r="F11" s="1">
        <f t="shared" si="3"/>
        <v>0</v>
      </c>
      <c r="G11" s="1">
        <f t="shared" si="4"/>
        <v>449235</v>
      </c>
      <c r="H11" s="1">
        <v>2455148.56</v>
      </c>
      <c r="I11" s="1">
        <v>0</v>
      </c>
      <c r="J11" s="1">
        <v>0</v>
      </c>
      <c r="K11" s="1">
        <v>449235</v>
      </c>
      <c r="L11" s="1"/>
      <c r="M11" s="1"/>
      <c r="N11" s="1"/>
      <c r="O11" s="2"/>
    </row>
    <row r="12" spans="1:15" x14ac:dyDescent="0.25">
      <c r="A12" s="15" t="s">
        <v>22</v>
      </c>
      <c r="B12" s="1" t="s">
        <v>23</v>
      </c>
      <c r="C12" s="1">
        <f>D12+E12+F12+G12</f>
        <v>4531584.9000000004</v>
      </c>
      <c r="D12" s="1">
        <f t="shared" si="1"/>
        <v>3949381.9000000004</v>
      </c>
      <c r="E12" s="1">
        <f t="shared" si="2"/>
        <v>0</v>
      </c>
      <c r="F12" s="1">
        <f t="shared" si="3"/>
        <v>0</v>
      </c>
      <c r="G12" s="1">
        <f t="shared" si="4"/>
        <v>582203</v>
      </c>
      <c r="H12" s="1">
        <v>3949381.9000000004</v>
      </c>
      <c r="I12" s="1">
        <v>0</v>
      </c>
      <c r="J12" s="1">
        <v>0</v>
      </c>
      <c r="K12" s="1">
        <v>534367</v>
      </c>
      <c r="L12" s="1"/>
      <c r="M12" s="1"/>
      <c r="N12" s="1"/>
      <c r="O12" s="2">
        <v>47836</v>
      </c>
    </row>
    <row r="13" spans="1:15" x14ac:dyDescent="0.25">
      <c r="A13" s="15" t="s">
        <v>24</v>
      </c>
      <c r="B13" s="1" t="s">
        <v>25</v>
      </c>
      <c r="C13" s="1">
        <f>D13+E13+F13+G13</f>
        <v>5176697.63</v>
      </c>
      <c r="D13" s="1">
        <f t="shared" si="1"/>
        <v>2387149.2799999998</v>
      </c>
      <c r="E13" s="1">
        <f t="shared" si="2"/>
        <v>2272781.35</v>
      </c>
      <c r="F13" s="1">
        <f t="shared" si="3"/>
        <v>0</v>
      </c>
      <c r="G13" s="1">
        <f t="shared" si="4"/>
        <v>516767</v>
      </c>
      <c r="H13" s="1">
        <v>2387149.2799999998</v>
      </c>
      <c r="I13" s="1">
        <v>2272781.35</v>
      </c>
      <c r="J13" s="1">
        <v>0</v>
      </c>
      <c r="K13" s="1">
        <v>516767</v>
      </c>
      <c r="L13" s="1"/>
      <c r="M13" s="1"/>
      <c r="N13" s="1"/>
      <c r="O13" s="2"/>
    </row>
    <row r="14" spans="1:15" x14ac:dyDescent="0.25">
      <c r="A14" s="15" t="s">
        <v>26</v>
      </c>
      <c r="B14" s="1" t="s">
        <v>27</v>
      </c>
      <c r="C14" s="1">
        <f>D14+E14+F14+G14</f>
        <v>525834.59000000008</v>
      </c>
      <c r="D14" s="1">
        <f t="shared" si="1"/>
        <v>349110.59</v>
      </c>
      <c r="E14" s="1">
        <f t="shared" si="2"/>
        <v>61842</v>
      </c>
      <c r="F14" s="1">
        <f t="shared" si="3"/>
        <v>0</v>
      </c>
      <c r="G14" s="1">
        <f t="shared" si="4"/>
        <v>114882</v>
      </c>
      <c r="H14" s="1">
        <v>349110.59</v>
      </c>
      <c r="I14" s="1">
        <v>61842</v>
      </c>
      <c r="J14" s="1">
        <v>0</v>
      </c>
      <c r="K14" s="1">
        <v>114882</v>
      </c>
      <c r="L14" s="1"/>
      <c r="M14" s="1"/>
      <c r="N14" s="1"/>
      <c r="O14" s="2"/>
    </row>
    <row r="15" spans="1:15" x14ac:dyDescent="0.25">
      <c r="A15" s="15" t="s">
        <v>28</v>
      </c>
      <c r="B15" s="1" t="s">
        <v>29</v>
      </c>
      <c r="C15" s="1">
        <f>D15+E15+F15+G15</f>
        <v>2364437.21</v>
      </c>
      <c r="D15" s="1">
        <f t="shared" si="1"/>
        <v>1513722.99</v>
      </c>
      <c r="E15" s="1">
        <f t="shared" si="2"/>
        <v>185504.58</v>
      </c>
      <c r="F15" s="1">
        <f t="shared" si="3"/>
        <v>364015.63999999996</v>
      </c>
      <c r="G15" s="1">
        <f t="shared" si="4"/>
        <v>301194</v>
      </c>
      <c r="H15" s="1">
        <v>1513722.99</v>
      </c>
      <c r="I15" s="1">
        <v>185504.58</v>
      </c>
      <c r="J15" s="1">
        <v>364015.63999999996</v>
      </c>
      <c r="K15" s="1">
        <v>301194</v>
      </c>
      <c r="L15" s="1"/>
      <c r="M15" s="1"/>
      <c r="N15" s="1"/>
      <c r="O15" s="2"/>
    </row>
    <row r="16" spans="1:15" x14ac:dyDescent="0.25">
      <c r="A16" s="15" t="s">
        <v>30</v>
      </c>
      <c r="B16" s="1" t="s">
        <v>31</v>
      </c>
      <c r="C16" s="1">
        <f>D16+E16+F16+G16</f>
        <v>234053.9</v>
      </c>
      <c r="D16" s="1">
        <f t="shared" si="1"/>
        <v>0</v>
      </c>
      <c r="E16" s="1">
        <f t="shared" si="2"/>
        <v>31489.94</v>
      </c>
      <c r="F16" s="1">
        <f t="shared" si="3"/>
        <v>146643.96</v>
      </c>
      <c r="G16" s="1">
        <f t="shared" si="4"/>
        <v>55920</v>
      </c>
      <c r="H16" s="1">
        <v>0</v>
      </c>
      <c r="I16" s="1">
        <v>31489.94</v>
      </c>
      <c r="J16" s="1">
        <v>145551.63999999998</v>
      </c>
      <c r="K16" s="1">
        <v>55920</v>
      </c>
      <c r="L16" s="1"/>
      <c r="M16" s="1"/>
      <c r="N16" s="1">
        <v>1092.32</v>
      </c>
      <c r="O16" s="2"/>
    </row>
    <row r="17" spans="1:15" x14ac:dyDescent="0.25">
      <c r="A17" s="15" t="s">
        <v>32</v>
      </c>
      <c r="B17" s="1" t="s">
        <v>33</v>
      </c>
      <c r="C17" s="1">
        <f>D17+E17+F17+G17</f>
        <v>1799296.73</v>
      </c>
      <c r="D17" s="1">
        <f t="shared" si="1"/>
        <v>0</v>
      </c>
      <c r="E17" s="1">
        <f t="shared" si="2"/>
        <v>1799296.73</v>
      </c>
      <c r="F17" s="1">
        <f t="shared" si="3"/>
        <v>0</v>
      </c>
      <c r="G17" s="1">
        <f t="shared" si="4"/>
        <v>0</v>
      </c>
      <c r="H17" s="1">
        <v>0</v>
      </c>
      <c r="I17" s="1">
        <v>1799296.73</v>
      </c>
      <c r="J17" s="1">
        <v>0</v>
      </c>
      <c r="K17" s="1">
        <v>0</v>
      </c>
      <c r="L17" s="1"/>
      <c r="M17" s="1"/>
      <c r="N17" s="1"/>
      <c r="O17" s="2"/>
    </row>
    <row r="18" spans="1:15" x14ac:dyDescent="0.25">
      <c r="A18" s="15" t="s">
        <v>34</v>
      </c>
      <c r="B18" s="1" t="s">
        <v>35</v>
      </c>
      <c r="C18" s="1">
        <f>D18+E18+F18+G18</f>
        <v>1958782.1</v>
      </c>
      <c r="D18" s="1">
        <f t="shared" si="1"/>
        <v>1033089.99</v>
      </c>
      <c r="E18" s="1">
        <f t="shared" si="2"/>
        <v>274740.11</v>
      </c>
      <c r="F18" s="1">
        <f t="shared" si="3"/>
        <v>0</v>
      </c>
      <c r="G18" s="1">
        <f t="shared" si="4"/>
        <v>650952</v>
      </c>
      <c r="H18" s="1">
        <v>1033089.99</v>
      </c>
      <c r="I18" s="1">
        <v>274740.11</v>
      </c>
      <c r="J18" s="1">
        <v>0</v>
      </c>
      <c r="K18" s="1">
        <v>650952</v>
      </c>
      <c r="L18" s="1"/>
      <c r="M18" s="1"/>
      <c r="N18" s="1"/>
      <c r="O18" s="2"/>
    </row>
    <row r="19" spans="1:15" x14ac:dyDescent="0.25">
      <c r="A19" s="15" t="s">
        <v>36</v>
      </c>
      <c r="B19" s="1" t="s">
        <v>37</v>
      </c>
      <c r="C19" s="1">
        <f>D19+E19+F19+G19</f>
        <v>234866.94999999998</v>
      </c>
      <c r="D19" s="1">
        <f t="shared" si="1"/>
        <v>0</v>
      </c>
      <c r="E19" s="1">
        <f t="shared" si="2"/>
        <v>234866.94999999998</v>
      </c>
      <c r="F19" s="1">
        <f t="shared" si="3"/>
        <v>0</v>
      </c>
      <c r="G19" s="1">
        <f t="shared" si="4"/>
        <v>0</v>
      </c>
      <c r="H19" s="1">
        <v>0</v>
      </c>
      <c r="I19" s="1">
        <v>234866.94999999998</v>
      </c>
      <c r="J19" s="1">
        <v>0</v>
      </c>
      <c r="K19" s="1">
        <v>0</v>
      </c>
      <c r="L19" s="1"/>
      <c r="M19" s="1"/>
      <c r="N19" s="1"/>
      <c r="O19" s="2"/>
    </row>
    <row r="20" spans="1:15" x14ac:dyDescent="0.25">
      <c r="A20" s="15" t="s">
        <v>38</v>
      </c>
      <c r="B20" s="1" t="s">
        <v>39</v>
      </c>
      <c r="C20" s="1">
        <f>D20+E20+F20+G20</f>
        <v>2087548.5999999999</v>
      </c>
      <c r="D20" s="1">
        <f t="shared" si="1"/>
        <v>1596497.98</v>
      </c>
      <c r="E20" s="1">
        <f t="shared" si="2"/>
        <v>80989.22</v>
      </c>
      <c r="F20" s="1">
        <f t="shared" si="3"/>
        <v>131078.39999999999</v>
      </c>
      <c r="G20" s="1">
        <f t="shared" si="4"/>
        <v>278983</v>
      </c>
      <c r="H20" s="1">
        <v>1596497.98</v>
      </c>
      <c r="I20" s="1">
        <v>80989.22</v>
      </c>
      <c r="J20" s="1">
        <v>131078.39999999999</v>
      </c>
      <c r="K20" s="1">
        <v>278983</v>
      </c>
      <c r="L20" s="1"/>
      <c r="M20" s="1"/>
      <c r="N20" s="1"/>
      <c r="O20" s="2"/>
    </row>
    <row r="21" spans="1:15" x14ac:dyDescent="0.25">
      <c r="A21" s="15" t="s">
        <v>40</v>
      </c>
      <c r="B21" s="1" t="s">
        <v>41</v>
      </c>
      <c r="C21" s="1">
        <f>D21+E21+F21+G21</f>
        <v>943031.1</v>
      </c>
      <c r="D21" s="1">
        <f t="shared" si="1"/>
        <v>867182.1</v>
      </c>
      <c r="E21" s="1">
        <f t="shared" si="2"/>
        <v>0</v>
      </c>
      <c r="F21" s="1">
        <f t="shared" si="3"/>
        <v>0</v>
      </c>
      <c r="G21" s="1">
        <f t="shared" si="4"/>
        <v>75849</v>
      </c>
      <c r="H21" s="1">
        <v>867182.1</v>
      </c>
      <c r="I21" s="1">
        <v>0</v>
      </c>
      <c r="J21" s="1">
        <v>0</v>
      </c>
      <c r="K21" s="1">
        <v>75849</v>
      </c>
      <c r="L21" s="1"/>
      <c r="M21" s="1"/>
      <c r="N21" s="1"/>
      <c r="O21" s="2"/>
    </row>
    <row r="22" spans="1:15" x14ac:dyDescent="0.25">
      <c r="A22" s="15" t="s">
        <v>42</v>
      </c>
      <c r="B22" s="1" t="s">
        <v>43</v>
      </c>
      <c r="C22" s="1">
        <f>D22+E22+F22+G22</f>
        <v>561325.97</v>
      </c>
      <c r="D22" s="1">
        <f t="shared" si="1"/>
        <v>272723.96999999997</v>
      </c>
      <c r="E22" s="1">
        <f t="shared" si="2"/>
        <v>0</v>
      </c>
      <c r="F22" s="1">
        <f t="shared" si="3"/>
        <v>0</v>
      </c>
      <c r="G22" s="1">
        <f t="shared" si="4"/>
        <v>288602</v>
      </c>
      <c r="H22" s="1">
        <v>0</v>
      </c>
      <c r="I22" s="1">
        <v>0</v>
      </c>
      <c r="J22" s="1">
        <v>0</v>
      </c>
      <c r="K22" s="1">
        <v>3064</v>
      </c>
      <c r="L22" s="1">
        <v>272723.96999999997</v>
      </c>
      <c r="M22" s="1"/>
      <c r="N22" s="1"/>
      <c r="O22" s="2">
        <v>285538</v>
      </c>
    </row>
    <row r="23" spans="1:15" x14ac:dyDescent="0.25">
      <c r="A23" s="15" t="s">
        <v>44</v>
      </c>
      <c r="B23" s="1" t="s">
        <v>45</v>
      </c>
      <c r="C23" s="1">
        <f>D23+E23+F23+G23</f>
        <v>203801</v>
      </c>
      <c r="D23" s="1">
        <f t="shared" si="1"/>
        <v>0</v>
      </c>
      <c r="E23" s="1">
        <f t="shared" si="2"/>
        <v>0</v>
      </c>
      <c r="F23" s="1">
        <f t="shared" si="3"/>
        <v>0</v>
      </c>
      <c r="G23" s="1">
        <f t="shared" si="4"/>
        <v>203801</v>
      </c>
      <c r="H23" s="1">
        <v>0</v>
      </c>
      <c r="I23" s="1">
        <v>0</v>
      </c>
      <c r="J23" s="1">
        <v>0</v>
      </c>
      <c r="K23" s="1">
        <v>203801</v>
      </c>
      <c r="L23" s="1"/>
      <c r="M23" s="1"/>
      <c r="N23" s="1"/>
      <c r="O23" s="2"/>
    </row>
    <row r="24" spans="1:15" x14ac:dyDescent="0.25">
      <c r="A24" s="15" t="s">
        <v>46</v>
      </c>
      <c r="B24" s="1" t="s">
        <v>47</v>
      </c>
      <c r="C24" s="1">
        <f>D24+E24+F24+G24</f>
        <v>218004</v>
      </c>
      <c r="D24" s="1">
        <f t="shared" si="1"/>
        <v>0</v>
      </c>
      <c r="E24" s="1">
        <f t="shared" si="2"/>
        <v>0</v>
      </c>
      <c r="F24" s="1">
        <f t="shared" si="3"/>
        <v>0</v>
      </c>
      <c r="G24" s="1">
        <f t="shared" si="4"/>
        <v>218004</v>
      </c>
      <c r="H24" s="1">
        <v>0</v>
      </c>
      <c r="I24" s="1">
        <v>0</v>
      </c>
      <c r="J24" s="1">
        <v>0</v>
      </c>
      <c r="K24" s="1">
        <v>218004</v>
      </c>
      <c r="L24" s="1"/>
      <c r="M24" s="1"/>
      <c r="N24" s="1"/>
      <c r="O24" s="2"/>
    </row>
    <row r="25" spans="1:15" x14ac:dyDescent="0.25">
      <c r="A25" s="15" t="s">
        <v>48</v>
      </c>
      <c r="B25" s="1" t="s">
        <v>49</v>
      </c>
      <c r="C25" s="1">
        <f>D25+E25+F25+G25</f>
        <v>6556743.3499999996</v>
      </c>
      <c r="D25" s="1">
        <f t="shared" si="1"/>
        <v>4132464.63</v>
      </c>
      <c r="E25" s="1">
        <f t="shared" si="2"/>
        <v>0</v>
      </c>
      <c r="F25" s="1">
        <f t="shared" si="3"/>
        <v>200440.72000000003</v>
      </c>
      <c r="G25" s="1">
        <f t="shared" si="4"/>
        <v>2223838</v>
      </c>
      <c r="H25" s="1">
        <v>1336115.4600000002</v>
      </c>
      <c r="I25" s="1">
        <v>0</v>
      </c>
      <c r="J25" s="1">
        <v>149920.92000000001</v>
      </c>
      <c r="K25" s="1">
        <v>7340</v>
      </c>
      <c r="L25" s="1">
        <v>2796349.17</v>
      </c>
      <c r="M25" s="1"/>
      <c r="N25" s="1">
        <v>50519.8</v>
      </c>
      <c r="O25" s="2">
        <v>2216498</v>
      </c>
    </row>
    <row r="26" spans="1:15" x14ac:dyDescent="0.25">
      <c r="A26" s="15" t="s">
        <v>50</v>
      </c>
      <c r="B26" s="1" t="s">
        <v>51</v>
      </c>
      <c r="C26" s="1">
        <f>D26+E26+F26+G26</f>
        <v>238760</v>
      </c>
      <c r="D26" s="1">
        <f t="shared" si="1"/>
        <v>0</v>
      </c>
      <c r="E26" s="1">
        <f t="shared" si="2"/>
        <v>0</v>
      </c>
      <c r="F26" s="1">
        <f t="shared" si="3"/>
        <v>0</v>
      </c>
      <c r="G26" s="1">
        <f t="shared" si="4"/>
        <v>238760</v>
      </c>
      <c r="H26" s="1">
        <v>0</v>
      </c>
      <c r="I26" s="1">
        <v>0</v>
      </c>
      <c r="J26" s="1">
        <v>0</v>
      </c>
      <c r="K26" s="1">
        <v>238760</v>
      </c>
      <c r="L26" s="1"/>
      <c r="M26" s="1"/>
      <c r="N26" s="1"/>
      <c r="O26" s="2"/>
    </row>
    <row r="27" spans="1:15" x14ac:dyDescent="0.25">
      <c r="A27" s="15" t="s">
        <v>52</v>
      </c>
      <c r="B27" s="1" t="s">
        <v>53</v>
      </c>
      <c r="C27" s="1">
        <f>D27+E27+F27+G27</f>
        <v>315805</v>
      </c>
      <c r="D27" s="1">
        <f t="shared" si="1"/>
        <v>0</v>
      </c>
      <c r="E27" s="1">
        <f t="shared" si="2"/>
        <v>0</v>
      </c>
      <c r="F27" s="1">
        <f t="shared" si="3"/>
        <v>0</v>
      </c>
      <c r="G27" s="1">
        <f t="shared" si="4"/>
        <v>315805</v>
      </c>
      <c r="H27" s="1">
        <v>0</v>
      </c>
      <c r="I27" s="1">
        <v>0</v>
      </c>
      <c r="J27" s="1">
        <v>0</v>
      </c>
      <c r="K27" s="1">
        <v>315805</v>
      </c>
      <c r="L27" s="1"/>
      <c r="M27" s="1"/>
      <c r="N27" s="1"/>
      <c r="O27" s="2"/>
    </row>
    <row r="28" spans="1:15" x14ac:dyDescent="0.25">
      <c r="A28" s="15" t="s">
        <v>54</v>
      </c>
      <c r="B28" s="1" t="s">
        <v>55</v>
      </c>
      <c r="C28" s="1">
        <f>D28+E28+F28+G28</f>
        <v>105393</v>
      </c>
      <c r="D28" s="1">
        <f t="shared" si="1"/>
        <v>0</v>
      </c>
      <c r="E28" s="1">
        <f t="shared" si="2"/>
        <v>0</v>
      </c>
      <c r="F28" s="1">
        <f t="shared" si="3"/>
        <v>0</v>
      </c>
      <c r="G28" s="1">
        <f t="shared" si="4"/>
        <v>105393</v>
      </c>
      <c r="H28" s="1">
        <v>0</v>
      </c>
      <c r="I28" s="1">
        <v>0</v>
      </c>
      <c r="J28" s="1">
        <v>0</v>
      </c>
      <c r="K28" s="1">
        <v>105393</v>
      </c>
      <c r="L28" s="1"/>
      <c r="M28" s="1"/>
      <c r="N28" s="1"/>
      <c r="O28" s="2"/>
    </row>
    <row r="29" spans="1:15" x14ac:dyDescent="0.25">
      <c r="A29" s="15" t="s">
        <v>56</v>
      </c>
      <c r="B29" s="1" t="s">
        <v>57</v>
      </c>
      <c r="C29" s="1">
        <f>D29+E29+F29+G29</f>
        <v>218464</v>
      </c>
      <c r="D29" s="1">
        <f t="shared" si="1"/>
        <v>0</v>
      </c>
      <c r="E29" s="1">
        <f t="shared" si="2"/>
        <v>0</v>
      </c>
      <c r="F29" s="1">
        <f t="shared" si="3"/>
        <v>218464</v>
      </c>
      <c r="G29" s="1">
        <f t="shared" si="4"/>
        <v>0</v>
      </c>
      <c r="H29" s="1">
        <v>0</v>
      </c>
      <c r="I29" s="1">
        <v>0</v>
      </c>
      <c r="J29" s="1">
        <v>218464</v>
      </c>
      <c r="K29" s="1">
        <v>0</v>
      </c>
      <c r="L29" s="1"/>
      <c r="M29" s="1"/>
      <c r="N29" s="1"/>
      <c r="O29" s="2"/>
    </row>
    <row r="30" spans="1:15" x14ac:dyDescent="0.25">
      <c r="A30" s="15" t="s">
        <v>58</v>
      </c>
      <c r="B30" s="1" t="s">
        <v>59</v>
      </c>
      <c r="C30" s="1">
        <f>D30+E30+F30+G30</f>
        <v>2985157.38</v>
      </c>
      <c r="D30" s="1">
        <f t="shared" si="1"/>
        <v>18325.98</v>
      </c>
      <c r="E30" s="1">
        <f t="shared" si="2"/>
        <v>0</v>
      </c>
      <c r="F30" s="1">
        <f t="shared" si="3"/>
        <v>677238.39999999991</v>
      </c>
      <c r="G30" s="1">
        <f t="shared" si="4"/>
        <v>2289593</v>
      </c>
      <c r="H30" s="1">
        <v>16573</v>
      </c>
      <c r="I30" s="1">
        <v>0</v>
      </c>
      <c r="J30" s="1">
        <v>676965.32</v>
      </c>
      <c r="K30" s="1">
        <v>2289593</v>
      </c>
      <c r="L30" s="1">
        <v>1752.98</v>
      </c>
      <c r="M30" s="1"/>
      <c r="N30" s="1">
        <v>273.08</v>
      </c>
      <c r="O30" s="2"/>
    </row>
    <row r="31" spans="1:15" x14ac:dyDescent="0.25">
      <c r="A31" s="15" t="s">
        <v>60</v>
      </c>
      <c r="B31" s="1" t="s">
        <v>61</v>
      </c>
      <c r="C31" s="1">
        <f>D31+E31+F31+G31</f>
        <v>115222</v>
      </c>
      <c r="D31" s="1">
        <f t="shared" si="1"/>
        <v>0</v>
      </c>
      <c r="E31" s="1">
        <f t="shared" si="2"/>
        <v>0</v>
      </c>
      <c r="F31" s="1">
        <f t="shared" si="3"/>
        <v>0</v>
      </c>
      <c r="G31" s="1">
        <f t="shared" si="4"/>
        <v>115222</v>
      </c>
      <c r="H31" s="1">
        <v>0</v>
      </c>
      <c r="I31" s="1">
        <v>0</v>
      </c>
      <c r="J31" s="1">
        <v>0</v>
      </c>
      <c r="K31" s="1">
        <v>114778</v>
      </c>
      <c r="L31" s="1"/>
      <c r="M31" s="1"/>
      <c r="N31" s="1"/>
      <c r="O31" s="2">
        <v>444</v>
      </c>
    </row>
    <row r="32" spans="1:15" x14ac:dyDescent="0.25">
      <c r="A32" s="15" t="s">
        <v>62</v>
      </c>
      <c r="B32" s="1" t="s">
        <v>63</v>
      </c>
      <c r="C32" s="1">
        <f>D32+E32+F32+G32</f>
        <v>53514</v>
      </c>
      <c r="D32" s="1">
        <f t="shared" si="1"/>
        <v>0</v>
      </c>
      <c r="E32" s="1">
        <f t="shared" si="2"/>
        <v>0</v>
      </c>
      <c r="F32" s="1">
        <f t="shared" si="3"/>
        <v>0</v>
      </c>
      <c r="G32" s="1">
        <f t="shared" si="4"/>
        <v>53514</v>
      </c>
      <c r="H32" s="1">
        <v>0</v>
      </c>
      <c r="I32" s="1">
        <v>0</v>
      </c>
      <c r="J32" s="1">
        <v>0</v>
      </c>
      <c r="K32" s="1">
        <v>53514</v>
      </c>
      <c r="L32" s="1"/>
      <c r="M32" s="1"/>
      <c r="N32" s="1"/>
      <c r="O32" s="2"/>
    </row>
    <row r="33" spans="1:15" x14ac:dyDescent="0.25">
      <c r="A33" s="15" t="s">
        <v>64</v>
      </c>
      <c r="B33" s="1" t="s">
        <v>65</v>
      </c>
      <c r="C33" s="1">
        <f>D33+E33+F33+G33</f>
        <v>442013</v>
      </c>
      <c r="D33" s="1">
        <f t="shared" si="1"/>
        <v>0</v>
      </c>
      <c r="E33" s="1">
        <f t="shared" si="2"/>
        <v>0</v>
      </c>
      <c r="F33" s="1">
        <f t="shared" si="3"/>
        <v>0</v>
      </c>
      <c r="G33" s="1">
        <f t="shared" si="4"/>
        <v>442013</v>
      </c>
      <c r="H33" s="1">
        <v>0</v>
      </c>
      <c r="I33" s="1">
        <v>0</v>
      </c>
      <c r="J33" s="1">
        <v>0</v>
      </c>
      <c r="K33" s="1">
        <v>442013</v>
      </c>
      <c r="L33" s="1"/>
      <c r="M33" s="1"/>
      <c r="N33" s="1"/>
      <c r="O33" s="2"/>
    </row>
    <row r="34" spans="1:15" x14ac:dyDescent="0.25">
      <c r="A34" s="15" t="s">
        <v>66</v>
      </c>
      <c r="B34" s="1" t="s">
        <v>67</v>
      </c>
      <c r="C34" s="1">
        <f>D34+E34+F34+G34</f>
        <v>70636</v>
      </c>
      <c r="D34" s="1">
        <f t="shared" si="1"/>
        <v>0</v>
      </c>
      <c r="E34" s="1">
        <f t="shared" si="2"/>
        <v>0</v>
      </c>
      <c r="F34" s="1">
        <f t="shared" si="3"/>
        <v>0</v>
      </c>
      <c r="G34" s="1">
        <f t="shared" si="4"/>
        <v>70636</v>
      </c>
      <c r="H34" s="1">
        <v>0</v>
      </c>
      <c r="I34" s="1">
        <v>0</v>
      </c>
      <c r="J34" s="1">
        <v>0</v>
      </c>
      <c r="K34" s="1">
        <v>70636</v>
      </c>
      <c r="L34" s="1"/>
      <c r="M34" s="1"/>
      <c r="N34" s="1"/>
      <c r="O34" s="2"/>
    </row>
    <row r="35" spans="1:15" x14ac:dyDescent="0.25">
      <c r="A35" s="15" t="s">
        <v>68</v>
      </c>
      <c r="B35" s="1" t="s">
        <v>69</v>
      </c>
      <c r="C35" s="1">
        <f>D35+E35+F35+G35</f>
        <v>215387</v>
      </c>
      <c r="D35" s="1">
        <f t="shared" si="1"/>
        <v>0</v>
      </c>
      <c r="E35" s="1">
        <f t="shared" si="2"/>
        <v>0</v>
      </c>
      <c r="F35" s="1">
        <f t="shared" si="3"/>
        <v>0</v>
      </c>
      <c r="G35" s="1">
        <f t="shared" si="4"/>
        <v>215387</v>
      </c>
      <c r="H35" s="1">
        <v>0</v>
      </c>
      <c r="I35" s="1">
        <v>0</v>
      </c>
      <c r="J35" s="1">
        <v>0</v>
      </c>
      <c r="K35" s="1">
        <v>0</v>
      </c>
      <c r="L35" s="1"/>
      <c r="M35" s="1"/>
      <c r="N35" s="1"/>
      <c r="O35" s="2">
        <v>215387</v>
      </c>
    </row>
    <row r="36" spans="1:15" x14ac:dyDescent="0.25">
      <c r="A36" s="15" t="s">
        <v>70</v>
      </c>
      <c r="B36" s="1" t="s">
        <v>71</v>
      </c>
      <c r="C36" s="1">
        <f>D36+E36+F36+G36</f>
        <v>36128.370000000003</v>
      </c>
      <c r="D36" s="1">
        <f t="shared" si="1"/>
        <v>0</v>
      </c>
      <c r="E36" s="1">
        <f t="shared" si="2"/>
        <v>36128.370000000003</v>
      </c>
      <c r="F36" s="1">
        <f t="shared" si="3"/>
        <v>0</v>
      </c>
      <c r="G36" s="1">
        <f t="shared" si="4"/>
        <v>0</v>
      </c>
      <c r="H36" s="1">
        <v>0</v>
      </c>
      <c r="I36" s="1">
        <v>36128.370000000003</v>
      </c>
      <c r="J36" s="1">
        <v>0</v>
      </c>
      <c r="K36" s="1">
        <v>0</v>
      </c>
      <c r="L36" s="1"/>
      <c r="M36" s="1"/>
      <c r="N36" s="1"/>
      <c r="O36" s="2"/>
    </row>
    <row r="37" spans="1:15" x14ac:dyDescent="0.25">
      <c r="A37" s="15" t="s">
        <v>72</v>
      </c>
      <c r="B37" s="1" t="s">
        <v>73</v>
      </c>
      <c r="C37" s="1">
        <f>D37+E37+F37+G37</f>
        <v>15699.44</v>
      </c>
      <c r="D37" s="1">
        <f t="shared" si="1"/>
        <v>0</v>
      </c>
      <c r="E37" s="1">
        <f t="shared" si="2"/>
        <v>15699.44</v>
      </c>
      <c r="F37" s="1">
        <f t="shared" si="3"/>
        <v>0</v>
      </c>
      <c r="G37" s="1">
        <f t="shared" si="4"/>
        <v>0</v>
      </c>
      <c r="H37" s="1">
        <v>0</v>
      </c>
      <c r="I37" s="1">
        <v>15699.44</v>
      </c>
      <c r="J37" s="1">
        <v>0</v>
      </c>
      <c r="K37" s="1">
        <v>0</v>
      </c>
      <c r="L37" s="1"/>
      <c r="M37" s="1"/>
      <c r="N37" s="1"/>
      <c r="O37" s="2"/>
    </row>
    <row r="38" spans="1:15" x14ac:dyDescent="0.25">
      <c r="A38" s="15" t="s">
        <v>74</v>
      </c>
      <c r="B38" s="1" t="s">
        <v>75</v>
      </c>
      <c r="C38" s="1">
        <f>D38+E38+F38+G38</f>
        <v>1657305.97</v>
      </c>
      <c r="D38" s="1">
        <f t="shared" si="1"/>
        <v>0</v>
      </c>
      <c r="E38" s="1">
        <f t="shared" si="2"/>
        <v>26165.73</v>
      </c>
      <c r="F38" s="1">
        <f t="shared" si="3"/>
        <v>1550548.24</v>
      </c>
      <c r="G38" s="1">
        <f t="shared" si="4"/>
        <v>80592</v>
      </c>
      <c r="H38" s="1">
        <v>0</v>
      </c>
      <c r="I38" s="1">
        <v>26165.73</v>
      </c>
      <c r="J38" s="1">
        <v>1548090.52</v>
      </c>
      <c r="K38" s="1">
        <v>80592</v>
      </c>
      <c r="L38" s="1"/>
      <c r="M38" s="1"/>
      <c r="N38" s="1">
        <v>2457.7199999999998</v>
      </c>
      <c r="O38" s="2"/>
    </row>
    <row r="39" spans="1:15" x14ac:dyDescent="0.25">
      <c r="A39" s="15" t="s">
        <v>83</v>
      </c>
      <c r="B39" s="1" t="s">
        <v>84</v>
      </c>
      <c r="C39" s="1">
        <f>D39+E39+F39+G39</f>
        <v>31244</v>
      </c>
      <c r="D39" s="1">
        <f t="shared" si="1"/>
        <v>0</v>
      </c>
      <c r="E39" s="1">
        <f t="shared" si="2"/>
        <v>0</v>
      </c>
      <c r="F39" s="1">
        <f t="shared" si="3"/>
        <v>0</v>
      </c>
      <c r="G39" s="1">
        <f t="shared" si="4"/>
        <v>31244</v>
      </c>
      <c r="H39" s="1">
        <v>0</v>
      </c>
      <c r="I39" s="1">
        <v>0</v>
      </c>
      <c r="J39" s="1">
        <v>0</v>
      </c>
      <c r="K39" s="1">
        <v>31244</v>
      </c>
      <c r="L39" s="1"/>
      <c r="M39" s="1"/>
      <c r="N39" s="1"/>
      <c r="O39" s="2"/>
    </row>
    <row r="40" spans="1:15" x14ac:dyDescent="0.25">
      <c r="A40" s="15" t="s">
        <v>85</v>
      </c>
      <c r="B40" s="1" t="s">
        <v>86</v>
      </c>
      <c r="C40" s="1">
        <f>D40+E40+F40+G40</f>
        <v>128765</v>
      </c>
      <c r="D40" s="1">
        <f t="shared" si="1"/>
        <v>0</v>
      </c>
      <c r="E40" s="1">
        <f t="shared" si="2"/>
        <v>0</v>
      </c>
      <c r="F40" s="1">
        <f t="shared" si="3"/>
        <v>0</v>
      </c>
      <c r="G40" s="1">
        <f t="shared" si="4"/>
        <v>128765</v>
      </c>
      <c r="H40" s="1">
        <v>0</v>
      </c>
      <c r="I40" s="1">
        <v>0</v>
      </c>
      <c r="J40" s="1">
        <v>0</v>
      </c>
      <c r="K40" s="1">
        <v>491</v>
      </c>
      <c r="L40" s="1"/>
      <c r="M40" s="1"/>
      <c r="N40" s="1"/>
      <c r="O40" s="2">
        <v>128274</v>
      </c>
    </row>
    <row r="41" spans="1:15" x14ac:dyDescent="0.25">
      <c r="A41" s="15" t="s">
        <v>88</v>
      </c>
      <c r="B41" s="1" t="s">
        <v>89</v>
      </c>
      <c r="C41" s="1">
        <f>D41+E41+F41+G41</f>
        <v>38557</v>
      </c>
      <c r="D41" s="1">
        <f t="shared" si="1"/>
        <v>0</v>
      </c>
      <c r="E41" s="1">
        <f t="shared" si="2"/>
        <v>0</v>
      </c>
      <c r="F41" s="1">
        <f t="shared" si="3"/>
        <v>0</v>
      </c>
      <c r="G41" s="1">
        <f t="shared" si="4"/>
        <v>38557</v>
      </c>
      <c r="H41" s="1">
        <v>0</v>
      </c>
      <c r="I41" s="1">
        <v>0</v>
      </c>
      <c r="J41" s="1">
        <v>0</v>
      </c>
      <c r="K41" s="1">
        <v>38557</v>
      </c>
      <c r="L41" s="1"/>
      <c r="M41" s="1"/>
      <c r="N41" s="1"/>
      <c r="O41" s="2"/>
    </row>
    <row r="42" spans="1:15" x14ac:dyDescent="0.25">
      <c r="A42" s="15" t="s">
        <v>90</v>
      </c>
      <c r="B42" s="1" t="s">
        <v>91</v>
      </c>
      <c r="C42" s="1">
        <f>D42+E42+F42+G42</f>
        <v>30583</v>
      </c>
      <c r="D42" s="1">
        <f t="shared" si="1"/>
        <v>0</v>
      </c>
      <c r="E42" s="1">
        <f t="shared" si="2"/>
        <v>0</v>
      </c>
      <c r="F42" s="1">
        <f t="shared" si="3"/>
        <v>0</v>
      </c>
      <c r="G42" s="1">
        <f t="shared" si="4"/>
        <v>30583</v>
      </c>
      <c r="H42" s="1">
        <v>0</v>
      </c>
      <c r="I42" s="1">
        <v>0</v>
      </c>
      <c r="J42" s="1">
        <v>0</v>
      </c>
      <c r="K42" s="1">
        <v>30583</v>
      </c>
      <c r="L42" s="1"/>
      <c r="M42" s="1"/>
      <c r="N42" s="1"/>
      <c r="O42" s="2"/>
    </row>
    <row r="43" spans="1:15" x14ac:dyDescent="0.25">
      <c r="A43" s="15" t="s">
        <v>92</v>
      </c>
      <c r="B43" s="1" t="s">
        <v>93</v>
      </c>
      <c r="C43" s="1">
        <f>D43+E43+F43+G43</f>
        <v>1116</v>
      </c>
      <c r="D43" s="1">
        <f t="shared" si="1"/>
        <v>0</v>
      </c>
      <c r="E43" s="1">
        <f t="shared" si="2"/>
        <v>0</v>
      </c>
      <c r="F43" s="1">
        <f t="shared" si="3"/>
        <v>0</v>
      </c>
      <c r="G43" s="1">
        <f t="shared" si="4"/>
        <v>1116</v>
      </c>
      <c r="H43" s="1">
        <v>0</v>
      </c>
      <c r="I43" s="1">
        <v>0</v>
      </c>
      <c r="J43" s="1">
        <v>0</v>
      </c>
      <c r="K43" s="1">
        <v>1116</v>
      </c>
      <c r="L43" s="1"/>
      <c r="M43" s="1"/>
      <c r="N43" s="1"/>
      <c r="O43" s="2"/>
    </row>
    <row r="44" spans="1:15" x14ac:dyDescent="0.25">
      <c r="A44" s="15" t="s">
        <v>76</v>
      </c>
      <c r="B44" s="1" t="s">
        <v>77</v>
      </c>
      <c r="C44" s="1">
        <f>D44+E44+F44+G44</f>
        <v>1962431.5</v>
      </c>
      <c r="D44" s="1">
        <f t="shared" si="1"/>
        <v>1542689.69</v>
      </c>
      <c r="E44" s="1">
        <f t="shared" si="2"/>
        <v>265705.81</v>
      </c>
      <c r="F44" s="1">
        <f t="shared" si="3"/>
        <v>0</v>
      </c>
      <c r="G44" s="1">
        <f t="shared" si="4"/>
        <v>154036</v>
      </c>
      <c r="H44" s="1">
        <v>1542689.69</v>
      </c>
      <c r="I44" s="1">
        <v>265705.81</v>
      </c>
      <c r="J44" s="1">
        <v>0</v>
      </c>
      <c r="K44" s="1">
        <v>154036</v>
      </c>
      <c r="L44" s="1"/>
      <c r="M44" s="1"/>
      <c r="N44" s="1"/>
      <c r="O44" s="2"/>
    </row>
    <row r="45" spans="1:15" x14ac:dyDescent="0.25">
      <c r="A45" s="15" t="s">
        <v>78</v>
      </c>
      <c r="B45" s="1" t="s">
        <v>79</v>
      </c>
      <c r="C45" s="1">
        <f>D45+E45+F45+G45</f>
        <v>369480.69</v>
      </c>
      <c r="D45" s="1">
        <f t="shared" si="1"/>
        <v>226461.64</v>
      </c>
      <c r="E45" s="1">
        <f t="shared" si="2"/>
        <v>109896.05</v>
      </c>
      <c r="F45" s="1">
        <f t="shared" si="3"/>
        <v>0</v>
      </c>
      <c r="G45" s="1">
        <f t="shared" si="4"/>
        <v>33123</v>
      </c>
      <c r="H45" s="1">
        <v>226461.64</v>
      </c>
      <c r="I45" s="1">
        <v>109896.05</v>
      </c>
      <c r="J45" s="1">
        <v>0</v>
      </c>
      <c r="K45" s="1">
        <v>33123</v>
      </c>
      <c r="L45" s="1"/>
      <c r="M45" s="1"/>
      <c r="N45" s="1"/>
      <c r="O45" s="2"/>
    </row>
    <row r="46" spans="1:15" ht="15.75" thickBot="1" x14ac:dyDescent="0.3">
      <c r="A46" s="16"/>
      <c r="B46" s="3" t="s">
        <v>80</v>
      </c>
      <c r="C46" s="3">
        <f>SUM(C3:C45)</f>
        <v>86403436.559999987</v>
      </c>
      <c r="D46" s="3">
        <f t="shared" ref="D46:G46" si="5">SUM(D3:D45)</f>
        <v>56084295.480000004</v>
      </c>
      <c r="E46" s="3">
        <f t="shared" si="5"/>
        <v>8755843.7200000025</v>
      </c>
      <c r="F46" s="3">
        <f t="shared" si="5"/>
        <v>4271517.3599999994</v>
      </c>
      <c r="G46" s="3">
        <f t="shared" si="5"/>
        <v>17291780</v>
      </c>
      <c r="H46" s="3">
        <f t="shared" ref="H46" si="6">SUM(H3:H45)</f>
        <v>53005093.910000011</v>
      </c>
      <c r="I46" s="3">
        <f t="shared" ref="I46" si="7">SUM(I3:I45)</f>
        <v>8755843.7200000025</v>
      </c>
      <c r="J46" s="3">
        <f t="shared" ref="J46" si="8">SUM(J3:J45)</f>
        <v>4217174.4399999995</v>
      </c>
      <c r="K46" s="3">
        <f t="shared" ref="K46" si="9">SUM(K3:K45)</f>
        <v>14389804</v>
      </c>
      <c r="L46" s="3">
        <f t="shared" ref="L46" si="10">SUM(L3:L45)</f>
        <v>3079201.57</v>
      </c>
      <c r="M46" s="3">
        <f t="shared" ref="M46" si="11">SUM(M3:M45)</f>
        <v>0</v>
      </c>
      <c r="N46" s="3">
        <f t="shared" ref="N46" si="12">SUM(N3:N45)</f>
        <v>54342.920000000006</v>
      </c>
      <c r="O46" s="6">
        <f t="shared" ref="O46" si="13">SUM(O3:O45)</f>
        <v>2901976</v>
      </c>
    </row>
    <row r="48" spans="1:15" x14ac:dyDescent="0.25">
      <c r="C48" s="5"/>
      <c r="D48" s="5"/>
      <c r="E48" s="5"/>
      <c r="F48" s="5"/>
      <c r="G48" s="5"/>
    </row>
  </sheetData>
  <mergeCells count="3">
    <mergeCell ref="C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2024-03-04T07:12:30Z</dcterms:created>
  <dcterms:modified xsi:type="dcterms:W3CDTF">2025-01-23T10:35:07Z</dcterms:modified>
</cp:coreProperties>
</file>